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xr:revisionPtr revIDLastSave="0" documentId="8_{BC24487E-6EC0-40E5-A439-AC97FD687602}" xr6:coauthVersionLast="45" xr6:coauthVersionMax="45" xr10:uidLastSave="{00000000-0000-0000-0000-000000000000}"/>
  <bookViews>
    <workbookView xWindow="-120" yWindow="-120" windowWidth="20730" windowHeight="11160" xr2:uid="{18D925EB-120C-4EDF-B145-64D6F7907411}"/>
  </bookViews>
  <sheets>
    <sheet name="Selecting your numbers" sheetId="1" r:id="rId1"/>
    <sheet name="Back-end Calculations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3" i="2" l="1"/>
  <c r="C17" i="1"/>
  <c r="C15" i="1"/>
  <c r="C11" i="1"/>
  <c r="C11" i="2" l="1"/>
  <c r="C8" i="2"/>
  <c r="C7" i="2"/>
  <c r="C10" i="2" l="1"/>
  <c r="C14" i="2" s="1"/>
  <c r="C19" i="1" s="1"/>
  <c r="C20" i="1" s="1"/>
  <c r="C15" i="2" l="1"/>
</calcChain>
</file>

<file path=xl/sharedStrings.xml><?xml version="1.0" encoding="utf-8"?>
<sst xmlns="http://schemas.openxmlformats.org/spreadsheetml/2006/main" count="25" uniqueCount="22">
  <si>
    <t>ASSUMPTIONS</t>
  </si>
  <si>
    <t>Number of years to live after retirement</t>
  </si>
  <si>
    <t>Number of months in one year</t>
  </si>
  <si>
    <t>Amount of money you plan to spend every year after retirement</t>
  </si>
  <si>
    <t>30 year Treasury interest rate Now</t>
  </si>
  <si>
    <t>amount of yearly cash expenses</t>
  </si>
  <si>
    <t>Amount of money you are to have, saved at age 66</t>
  </si>
  <si>
    <t>Total number of working years</t>
  </si>
  <si>
    <t>Amount of money to save every year</t>
  </si>
  <si>
    <t>Amount of money you have in your account now</t>
  </si>
  <si>
    <t>Amount of money you have to save</t>
  </si>
  <si>
    <t>Savings Interest Rate</t>
  </si>
  <si>
    <t>Amount of money you need to save yearly</t>
  </si>
  <si>
    <t>Amount of money you need to save every month untill retirement</t>
  </si>
  <si>
    <t>amount of money you plan to have after your retirment</t>
  </si>
  <si>
    <t xml:space="preserve">your current age at the moment is </t>
  </si>
  <si>
    <t>HOW IT IS DONE</t>
  </si>
  <si>
    <t>Go to the areas with Yellow and blue  and fill in your numbers (information)</t>
  </si>
  <si>
    <t>Amount of money you plan to spend every month after you retire</t>
  </si>
  <si>
    <t>For how long do you plan on living  in this planet earth?</t>
  </si>
  <si>
    <t>The areas with green are where you will find your results</t>
  </si>
  <si>
    <t>At what age do you plan to retire? (just select your age)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</si>
</sst>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&quot;$&quot;#,##0.00;[Red]\-&quot;$&quot;#,##0.00"/>
    <numFmt numFmtId="165" formatCode="_(* #,##0.0_);_(* \(#,##0.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2"/>
      <color rgb="FFFFFF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Open Sans"/>
      <family val="2"/>
    </font>
    <font>
      <b/>
      <sz val="11"/>
      <color theme="0"/>
      <name val="Open Sans"/>
      <family val="2"/>
    </font>
    <font>
      <b/>
      <u/>
      <sz val="14"/>
      <color theme="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2"/>
      <color rgb="FF0A1D01"/>
      <name val="Calibri"/>
      <family val="2"/>
      <scheme val="minor"/>
    </font>
    <font>
      <b/>
      <sz val="14"/>
      <color rgb="FF0A1D0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1E057B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6">
    <xf numFmtId="0" fontId="0" fillId="0" borderId="0" xfId="0"/>
    <xf numFmtId="0" fontId="0" fillId="2" borderId="0" xfId="0" applyFill="1"/>
    <xf numFmtId="0" fontId="0" fillId="4" borderId="0" xfId="0" applyFill="1"/>
    <xf numFmtId="0" fontId="5" fillId="2" borderId="0" xfId="0" applyFont="1" applyFill="1"/>
    <xf numFmtId="164" fontId="5" fillId="2" borderId="0" xfId="0" applyNumberFormat="1" applyFont="1" applyFill="1"/>
    <xf numFmtId="0" fontId="6" fillId="5" borderId="0" xfId="0" applyFont="1" applyFill="1"/>
    <xf numFmtId="9" fontId="6" fillId="5" borderId="0" xfId="0" applyNumberFormat="1" applyFont="1" applyFill="1"/>
    <xf numFmtId="0" fontId="2" fillId="7" borderId="1" xfId="0" applyFont="1" applyFill="1" applyBorder="1" applyProtection="1">
      <protection locked="0"/>
    </xf>
    <xf numFmtId="3" fontId="2" fillId="7" borderId="1" xfId="0" applyNumberFormat="1" applyFont="1" applyFill="1" applyBorder="1" applyAlignment="1" applyProtection="1">
      <alignment horizontal="center"/>
      <protection locked="0"/>
    </xf>
    <xf numFmtId="0" fontId="2" fillId="7" borderId="1" xfId="0" applyFont="1" applyFill="1" applyBorder="1" applyAlignment="1" applyProtection="1">
      <alignment horizontal="center"/>
      <protection locked="0"/>
    </xf>
    <xf numFmtId="9" fontId="2" fillId="7" borderId="1" xfId="2" applyFont="1" applyFill="1" applyBorder="1" applyAlignment="1" applyProtection="1">
      <alignment horizontal="center"/>
      <protection locked="0"/>
    </xf>
    <xf numFmtId="0" fontId="0" fillId="8" borderId="0" xfId="0" applyFont="1" applyFill="1" applyProtection="1"/>
    <xf numFmtId="0" fontId="7" fillId="5" borderId="2" xfId="0" applyFont="1" applyFill="1" applyBorder="1" applyAlignment="1" applyProtection="1">
      <alignment horizontal="center"/>
    </xf>
    <xf numFmtId="0" fontId="7" fillId="5" borderId="3" xfId="0" applyFont="1" applyFill="1" applyBorder="1" applyAlignment="1" applyProtection="1">
      <alignment horizontal="center"/>
    </xf>
    <xf numFmtId="0" fontId="0" fillId="2" borderId="0" xfId="0" applyFont="1" applyFill="1" applyProtection="1"/>
    <xf numFmtId="0" fontId="2" fillId="7" borderId="2" xfId="0" applyFont="1" applyFill="1" applyBorder="1" applyAlignment="1" applyProtection="1">
      <alignment horizontal="center"/>
    </xf>
    <xf numFmtId="0" fontId="2" fillId="7" borderId="3" xfId="0" applyFont="1" applyFill="1" applyBorder="1" applyAlignment="1" applyProtection="1">
      <alignment horizontal="center"/>
    </xf>
    <xf numFmtId="0" fontId="9" fillId="3" borderId="4" xfId="0" applyFont="1" applyFill="1" applyBorder="1" applyAlignment="1" applyProtection="1">
      <alignment horizontal="center"/>
    </xf>
    <xf numFmtId="0" fontId="7" fillId="5" borderId="1" xfId="0" applyFont="1" applyFill="1" applyBorder="1" applyAlignment="1" applyProtection="1">
      <alignment horizontal="center"/>
    </xf>
    <xf numFmtId="0" fontId="4" fillId="5" borderId="1" xfId="0" applyFont="1" applyFill="1" applyBorder="1" applyProtection="1"/>
    <xf numFmtId="0" fontId="1" fillId="6" borderId="1" xfId="0" applyFont="1" applyFill="1" applyBorder="1" applyProtection="1"/>
    <xf numFmtId="0" fontId="8" fillId="6" borderId="1" xfId="0" applyFont="1" applyFill="1" applyBorder="1" applyProtection="1"/>
    <xf numFmtId="3" fontId="8" fillId="6" borderId="1" xfId="0" applyNumberFormat="1" applyFont="1" applyFill="1" applyBorder="1" applyAlignment="1" applyProtection="1">
      <alignment horizontal="center"/>
    </xf>
    <xf numFmtId="0" fontId="8" fillId="6" borderId="1" xfId="0" applyFont="1" applyFill="1" applyBorder="1" applyAlignment="1" applyProtection="1">
      <alignment horizontal="center"/>
    </xf>
    <xf numFmtId="0" fontId="10" fillId="3" borderId="1" xfId="0" applyFont="1" applyFill="1" applyBorder="1" applyProtection="1"/>
    <xf numFmtId="165" fontId="10" fillId="3" borderId="1" xfId="1" applyNumberFormat="1" applyFont="1" applyFill="1" applyBorder="1" applyProtection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0A1D01"/>
      <color rgb="FF389C06"/>
      <color rgb="FF5323A9"/>
      <color rgb="FF1E05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D5AF3-BDEF-472D-B59A-E179BA48FBB7}">
  <dimension ref="A1:BC197"/>
  <sheetViews>
    <sheetView tabSelected="1" workbookViewId="0">
      <selection activeCell="C11" sqref="C11"/>
    </sheetView>
  </sheetViews>
  <sheetFormatPr defaultRowHeight="15" x14ac:dyDescent="0.25"/>
  <cols>
    <col min="1" max="1" width="9.140625" style="11"/>
    <col min="2" max="2" width="77.7109375" style="14" customWidth="1"/>
    <col min="3" max="3" width="15.85546875" style="14" customWidth="1"/>
    <col min="4" max="55" width="9.140625" style="11"/>
    <col min="56" max="16384" width="9.140625" style="14"/>
  </cols>
  <sheetData>
    <row r="1" spans="2:3" s="11" customFormat="1" x14ac:dyDescent="0.25"/>
    <row r="2" spans="2:3" ht="20.100000000000001" customHeight="1" x14ac:dyDescent="0.3">
      <c r="B2" s="12" t="s">
        <v>16</v>
      </c>
      <c r="C2" s="13"/>
    </row>
    <row r="3" spans="2:3" ht="20.100000000000001" customHeight="1" x14ac:dyDescent="0.25">
      <c r="B3" s="15" t="s">
        <v>17</v>
      </c>
      <c r="C3" s="16"/>
    </row>
    <row r="4" spans="2:3" ht="20.100000000000001" customHeight="1" x14ac:dyDescent="0.25">
      <c r="B4" s="17" t="s">
        <v>20</v>
      </c>
      <c r="C4" s="17"/>
    </row>
    <row r="5" spans="2:3" ht="11.25" customHeight="1" x14ac:dyDescent="0.25"/>
    <row r="6" spans="2:3" ht="12" customHeight="1" x14ac:dyDescent="0.25"/>
    <row r="7" spans="2:3" ht="20.100000000000001" customHeight="1" x14ac:dyDescent="0.3">
      <c r="B7" s="18" t="s">
        <v>0</v>
      </c>
      <c r="C7" s="19"/>
    </row>
    <row r="8" spans="2:3" ht="20.100000000000001" customHeight="1" x14ac:dyDescent="0.25">
      <c r="B8" s="20"/>
      <c r="C8" s="20"/>
    </row>
    <row r="9" spans="2:3" ht="20.100000000000001" customHeight="1" x14ac:dyDescent="0.25">
      <c r="B9" s="7" t="s">
        <v>21</v>
      </c>
      <c r="C9" s="8">
        <v>55</v>
      </c>
    </row>
    <row r="10" spans="2:3" ht="20.100000000000001" customHeight="1" x14ac:dyDescent="0.25">
      <c r="B10" s="7" t="s">
        <v>19</v>
      </c>
      <c r="C10" s="8">
        <v>85</v>
      </c>
    </row>
    <row r="11" spans="2:3" ht="19.5" hidden="1" customHeight="1" x14ac:dyDescent="0.25">
      <c r="B11" s="21" t="s">
        <v>1</v>
      </c>
      <c r="C11" s="22">
        <f>$C$10-$C$9</f>
        <v>30</v>
      </c>
    </row>
    <row r="12" spans="2:3" ht="10.5" customHeight="1" x14ac:dyDescent="0.25">
      <c r="B12" s="21"/>
      <c r="C12" s="23"/>
    </row>
    <row r="13" spans="2:3" ht="20.100000000000001" customHeight="1" x14ac:dyDescent="0.25">
      <c r="B13" s="7" t="s">
        <v>18</v>
      </c>
      <c r="C13" s="8">
        <v>2500</v>
      </c>
    </row>
    <row r="14" spans="2:3" ht="20.100000000000001" hidden="1" customHeight="1" x14ac:dyDescent="0.25">
      <c r="B14" s="21" t="s">
        <v>2</v>
      </c>
      <c r="C14" s="23">
        <v>12</v>
      </c>
    </row>
    <row r="15" spans="2:3" ht="20.100000000000001" customHeight="1" x14ac:dyDescent="0.25">
      <c r="B15" s="21" t="s">
        <v>3</v>
      </c>
      <c r="C15" s="23">
        <f>$C$13*$C$14</f>
        <v>30000</v>
      </c>
    </row>
    <row r="16" spans="2:3" ht="20.100000000000001" customHeight="1" x14ac:dyDescent="0.25">
      <c r="B16" s="7" t="s">
        <v>15</v>
      </c>
      <c r="C16" s="9">
        <v>37</v>
      </c>
    </row>
    <row r="17" spans="2:3" ht="20.100000000000001" customHeight="1" x14ac:dyDescent="0.25">
      <c r="B17" s="21" t="s">
        <v>7</v>
      </c>
      <c r="C17" s="22">
        <f>$C$9-$C$16</f>
        <v>18</v>
      </c>
    </row>
    <row r="18" spans="2:3" ht="20.100000000000001" customHeight="1" x14ac:dyDescent="0.25">
      <c r="B18" s="7" t="s">
        <v>11</v>
      </c>
      <c r="C18" s="10">
        <v>0.05</v>
      </c>
    </row>
    <row r="19" spans="2:3" ht="20.100000000000001" customHeight="1" x14ac:dyDescent="0.3">
      <c r="B19" s="24" t="s">
        <v>12</v>
      </c>
      <c r="C19" s="25">
        <f>'Back-end Calculations'!C14</f>
        <v>10955.687719479172</v>
      </c>
    </row>
    <row r="20" spans="2:3" ht="20.100000000000001" customHeight="1" x14ac:dyDescent="0.3">
      <c r="B20" s="24" t="s">
        <v>13</v>
      </c>
      <c r="C20" s="25">
        <f>C19/12</f>
        <v>912.97397662326432</v>
      </c>
    </row>
    <row r="21" spans="2:3" s="11" customFormat="1" x14ac:dyDescent="0.25"/>
    <row r="22" spans="2:3" s="11" customFormat="1" x14ac:dyDescent="0.25"/>
    <row r="23" spans="2:3" s="11" customFormat="1" x14ac:dyDescent="0.25"/>
    <row r="24" spans="2:3" s="11" customFormat="1" x14ac:dyDescent="0.25"/>
    <row r="25" spans="2:3" s="11" customFormat="1" x14ac:dyDescent="0.25"/>
    <row r="26" spans="2:3" s="11" customFormat="1" x14ac:dyDescent="0.25"/>
    <row r="27" spans="2:3" s="11" customFormat="1" x14ac:dyDescent="0.25"/>
    <row r="28" spans="2:3" s="11" customFormat="1" x14ac:dyDescent="0.25"/>
    <row r="29" spans="2:3" s="11" customFormat="1" x14ac:dyDescent="0.25"/>
    <row r="30" spans="2:3" s="11" customFormat="1" x14ac:dyDescent="0.25"/>
    <row r="31" spans="2:3" s="11" customFormat="1" x14ac:dyDescent="0.25"/>
    <row r="32" spans="2:3" s="11" customFormat="1" x14ac:dyDescent="0.25"/>
    <row r="33" s="11" customFormat="1" x14ac:dyDescent="0.25"/>
    <row r="34" s="11" customFormat="1" x14ac:dyDescent="0.25"/>
    <row r="35" s="11" customFormat="1" x14ac:dyDescent="0.25"/>
    <row r="36" s="11" customFormat="1" x14ac:dyDescent="0.25"/>
    <row r="37" s="11" customFormat="1" x14ac:dyDescent="0.25"/>
    <row r="38" s="11" customFormat="1" x14ac:dyDescent="0.25"/>
    <row r="39" s="11" customFormat="1" x14ac:dyDescent="0.25"/>
    <row r="40" s="11" customFormat="1" x14ac:dyDescent="0.25"/>
    <row r="41" s="11" customFormat="1" x14ac:dyDescent="0.25"/>
    <row r="42" s="11" customFormat="1" x14ac:dyDescent="0.25"/>
    <row r="43" s="11" customFormat="1" x14ac:dyDescent="0.25"/>
    <row r="44" s="11" customFormat="1" x14ac:dyDescent="0.25"/>
    <row r="45" s="11" customFormat="1" x14ac:dyDescent="0.25"/>
    <row r="46" s="11" customFormat="1" x14ac:dyDescent="0.25"/>
    <row r="47" s="11" customFormat="1" x14ac:dyDescent="0.25"/>
    <row r="48" s="11" customFormat="1" x14ac:dyDescent="0.25"/>
    <row r="49" s="11" customFormat="1" x14ac:dyDescent="0.25"/>
    <row r="50" s="11" customFormat="1" x14ac:dyDescent="0.25"/>
    <row r="51" s="11" customFormat="1" x14ac:dyDescent="0.25"/>
    <row r="52" s="11" customFormat="1" x14ac:dyDescent="0.25"/>
    <row r="53" s="11" customFormat="1" x14ac:dyDescent="0.25"/>
    <row r="54" s="11" customFormat="1" x14ac:dyDescent="0.25"/>
    <row r="55" s="11" customFormat="1" x14ac:dyDescent="0.25"/>
    <row r="56" s="11" customFormat="1" x14ac:dyDescent="0.25"/>
    <row r="57" s="11" customFormat="1" x14ac:dyDescent="0.25"/>
    <row r="58" s="11" customFormat="1" x14ac:dyDescent="0.25"/>
    <row r="59" s="11" customFormat="1" x14ac:dyDescent="0.25"/>
    <row r="60" s="11" customFormat="1" x14ac:dyDescent="0.25"/>
    <row r="61" s="11" customFormat="1" x14ac:dyDescent="0.25"/>
    <row r="62" s="11" customFormat="1" x14ac:dyDescent="0.25"/>
    <row r="63" s="11" customFormat="1" x14ac:dyDescent="0.25"/>
    <row r="64" s="11" customFormat="1" x14ac:dyDescent="0.25"/>
    <row r="65" s="11" customFormat="1" x14ac:dyDescent="0.25"/>
    <row r="66" s="11" customFormat="1" x14ac:dyDescent="0.25"/>
    <row r="67" s="11" customFormat="1" x14ac:dyDescent="0.25"/>
    <row r="68" s="11" customFormat="1" x14ac:dyDescent="0.25"/>
    <row r="69" s="11" customFormat="1" x14ac:dyDescent="0.25"/>
    <row r="70" s="11" customFormat="1" x14ac:dyDescent="0.25"/>
    <row r="71" s="11" customFormat="1" x14ac:dyDescent="0.25"/>
    <row r="72" s="11" customFormat="1" x14ac:dyDescent="0.25"/>
    <row r="73" s="11" customFormat="1" x14ac:dyDescent="0.25"/>
    <row r="74" s="11" customFormat="1" x14ac:dyDescent="0.25"/>
    <row r="75" s="11" customFormat="1" x14ac:dyDescent="0.25"/>
    <row r="76" s="11" customFormat="1" x14ac:dyDescent="0.25"/>
    <row r="77" s="11" customFormat="1" x14ac:dyDescent="0.25"/>
    <row r="78" s="11" customFormat="1" x14ac:dyDescent="0.25"/>
    <row r="79" s="11" customFormat="1" x14ac:dyDescent="0.25"/>
    <row r="80" s="11" customFormat="1" x14ac:dyDescent="0.25"/>
    <row r="81" s="11" customFormat="1" x14ac:dyDescent="0.25"/>
    <row r="82" s="11" customFormat="1" x14ac:dyDescent="0.25"/>
    <row r="83" s="11" customFormat="1" x14ac:dyDescent="0.25"/>
    <row r="84" s="11" customFormat="1" x14ac:dyDescent="0.25"/>
    <row r="85" s="11" customFormat="1" x14ac:dyDescent="0.25"/>
    <row r="86" s="11" customFormat="1" x14ac:dyDescent="0.25"/>
    <row r="87" s="11" customFormat="1" x14ac:dyDescent="0.25"/>
    <row r="88" s="11" customFormat="1" x14ac:dyDescent="0.25"/>
    <row r="89" s="11" customFormat="1" x14ac:dyDescent="0.25"/>
    <row r="90" s="11" customFormat="1" x14ac:dyDescent="0.25"/>
    <row r="91" s="11" customFormat="1" x14ac:dyDescent="0.25"/>
    <row r="92" s="11" customFormat="1" x14ac:dyDescent="0.25"/>
    <row r="93" s="11" customFormat="1" x14ac:dyDescent="0.25"/>
    <row r="94" s="11" customFormat="1" x14ac:dyDescent="0.25"/>
    <row r="95" s="11" customFormat="1" x14ac:dyDescent="0.25"/>
    <row r="96" s="11" customFormat="1" x14ac:dyDescent="0.25"/>
    <row r="97" s="11" customFormat="1" x14ac:dyDescent="0.25"/>
    <row r="98" s="11" customFormat="1" x14ac:dyDescent="0.25"/>
    <row r="99" s="11" customFormat="1" x14ac:dyDescent="0.25"/>
    <row r="100" s="11" customFormat="1" x14ac:dyDescent="0.25"/>
    <row r="101" s="11" customFormat="1" x14ac:dyDescent="0.25"/>
    <row r="102" s="11" customFormat="1" x14ac:dyDescent="0.25"/>
    <row r="103" s="11" customFormat="1" x14ac:dyDescent="0.25"/>
    <row r="104" s="11" customFormat="1" x14ac:dyDescent="0.25"/>
    <row r="105" s="11" customFormat="1" x14ac:dyDescent="0.25"/>
    <row r="106" s="11" customFormat="1" x14ac:dyDescent="0.25"/>
    <row r="107" s="11" customFormat="1" x14ac:dyDescent="0.25"/>
    <row r="108" s="11" customFormat="1" x14ac:dyDescent="0.25"/>
    <row r="109" s="11" customFormat="1" x14ac:dyDescent="0.25"/>
    <row r="110" s="11" customFormat="1" x14ac:dyDescent="0.25"/>
    <row r="111" s="11" customFormat="1" x14ac:dyDescent="0.25"/>
    <row r="112" s="11" customFormat="1" x14ac:dyDescent="0.25"/>
    <row r="113" s="11" customFormat="1" x14ac:dyDescent="0.25"/>
    <row r="114" s="11" customFormat="1" x14ac:dyDescent="0.25"/>
    <row r="115" s="11" customFormat="1" x14ac:dyDescent="0.25"/>
    <row r="116" s="11" customFormat="1" x14ac:dyDescent="0.25"/>
    <row r="117" s="11" customFormat="1" x14ac:dyDescent="0.25"/>
    <row r="118" s="11" customFormat="1" x14ac:dyDescent="0.25"/>
    <row r="119" s="11" customFormat="1" x14ac:dyDescent="0.25"/>
    <row r="120" s="11" customFormat="1" x14ac:dyDescent="0.25"/>
    <row r="121" s="11" customFormat="1" x14ac:dyDescent="0.25"/>
    <row r="122" s="11" customFormat="1" x14ac:dyDescent="0.25"/>
    <row r="123" s="11" customFormat="1" x14ac:dyDescent="0.25"/>
    <row r="124" s="11" customFormat="1" x14ac:dyDescent="0.25"/>
    <row r="125" s="11" customFormat="1" x14ac:dyDescent="0.25"/>
    <row r="126" s="11" customFormat="1" x14ac:dyDescent="0.25"/>
    <row r="127" s="11" customFormat="1" x14ac:dyDescent="0.25"/>
    <row r="128" s="11" customFormat="1" x14ac:dyDescent="0.25"/>
    <row r="129" s="11" customFormat="1" x14ac:dyDescent="0.25"/>
    <row r="130" s="11" customFormat="1" x14ac:dyDescent="0.25"/>
    <row r="131" s="11" customFormat="1" x14ac:dyDescent="0.25"/>
    <row r="132" s="11" customFormat="1" x14ac:dyDescent="0.25"/>
    <row r="133" s="11" customFormat="1" x14ac:dyDescent="0.25"/>
    <row r="134" s="11" customFormat="1" x14ac:dyDescent="0.25"/>
    <row r="135" s="11" customFormat="1" x14ac:dyDescent="0.25"/>
    <row r="136" s="11" customFormat="1" x14ac:dyDescent="0.25"/>
    <row r="137" s="11" customFormat="1" x14ac:dyDescent="0.25"/>
    <row r="138" s="11" customFormat="1" x14ac:dyDescent="0.25"/>
    <row r="139" s="11" customFormat="1" x14ac:dyDescent="0.25"/>
    <row r="140" s="11" customFormat="1" x14ac:dyDescent="0.25"/>
    <row r="141" s="11" customFormat="1" x14ac:dyDescent="0.25"/>
    <row r="142" s="11" customFormat="1" x14ac:dyDescent="0.25"/>
    <row r="143" s="11" customFormat="1" x14ac:dyDescent="0.25"/>
    <row r="144" s="11" customFormat="1" x14ac:dyDescent="0.25"/>
    <row r="145" s="11" customFormat="1" x14ac:dyDescent="0.25"/>
    <row r="146" s="11" customFormat="1" x14ac:dyDescent="0.25"/>
    <row r="147" s="11" customFormat="1" x14ac:dyDescent="0.25"/>
    <row r="148" s="11" customFormat="1" x14ac:dyDescent="0.25"/>
    <row r="149" s="11" customFormat="1" x14ac:dyDescent="0.25"/>
    <row r="150" s="11" customFormat="1" x14ac:dyDescent="0.25"/>
    <row r="151" s="11" customFormat="1" x14ac:dyDescent="0.25"/>
    <row r="152" s="11" customFormat="1" x14ac:dyDescent="0.25"/>
    <row r="153" s="11" customFormat="1" x14ac:dyDescent="0.25"/>
    <row r="154" s="11" customFormat="1" x14ac:dyDescent="0.25"/>
    <row r="155" s="11" customFormat="1" x14ac:dyDescent="0.25"/>
    <row r="156" s="11" customFormat="1" x14ac:dyDescent="0.25"/>
    <row r="157" s="11" customFormat="1" x14ac:dyDescent="0.25"/>
    <row r="158" s="11" customFormat="1" x14ac:dyDescent="0.25"/>
    <row r="159" s="11" customFormat="1" x14ac:dyDescent="0.25"/>
    <row r="160" s="11" customFormat="1" x14ac:dyDescent="0.25"/>
    <row r="161" s="11" customFormat="1" x14ac:dyDescent="0.25"/>
    <row r="162" s="11" customFormat="1" x14ac:dyDescent="0.25"/>
    <row r="163" s="11" customFormat="1" x14ac:dyDescent="0.25"/>
    <row r="164" s="11" customFormat="1" x14ac:dyDescent="0.25"/>
    <row r="165" s="11" customFormat="1" x14ac:dyDescent="0.25"/>
    <row r="166" s="11" customFormat="1" x14ac:dyDescent="0.25"/>
    <row r="167" s="11" customFormat="1" x14ac:dyDescent="0.25"/>
    <row r="168" s="11" customFormat="1" x14ac:dyDescent="0.25"/>
    <row r="169" s="11" customFormat="1" x14ac:dyDescent="0.25"/>
    <row r="170" s="11" customFormat="1" x14ac:dyDescent="0.25"/>
    <row r="171" s="11" customFormat="1" x14ac:dyDescent="0.25"/>
    <row r="172" s="11" customFormat="1" x14ac:dyDescent="0.25"/>
    <row r="173" s="11" customFormat="1" x14ac:dyDescent="0.25"/>
    <row r="174" s="11" customFormat="1" x14ac:dyDescent="0.25"/>
    <row r="175" s="11" customFormat="1" x14ac:dyDescent="0.25"/>
    <row r="176" s="11" customFormat="1" x14ac:dyDescent="0.25"/>
    <row r="177" s="11" customFormat="1" x14ac:dyDescent="0.25"/>
    <row r="178" s="11" customFormat="1" x14ac:dyDescent="0.25"/>
    <row r="179" s="11" customFormat="1" x14ac:dyDescent="0.25"/>
    <row r="180" s="11" customFormat="1" x14ac:dyDescent="0.25"/>
    <row r="181" s="11" customFormat="1" x14ac:dyDescent="0.25"/>
    <row r="182" s="11" customFormat="1" x14ac:dyDescent="0.25"/>
    <row r="183" s="11" customFormat="1" x14ac:dyDescent="0.25"/>
    <row r="184" s="11" customFormat="1" x14ac:dyDescent="0.25"/>
    <row r="185" s="11" customFormat="1" x14ac:dyDescent="0.25"/>
    <row r="186" s="11" customFormat="1" x14ac:dyDescent="0.25"/>
    <row r="187" s="11" customFormat="1" x14ac:dyDescent="0.25"/>
    <row r="188" s="11" customFormat="1" x14ac:dyDescent="0.25"/>
    <row r="189" s="11" customFormat="1" x14ac:dyDescent="0.25"/>
    <row r="190" s="11" customFormat="1" x14ac:dyDescent="0.25"/>
    <row r="191" s="11" customFormat="1" x14ac:dyDescent="0.25"/>
    <row r="192" s="11" customFormat="1" x14ac:dyDescent="0.25"/>
    <row r="193" s="11" customFormat="1" x14ac:dyDescent="0.25"/>
    <row r="194" s="11" customFormat="1" x14ac:dyDescent="0.25"/>
    <row r="195" s="11" customFormat="1" x14ac:dyDescent="0.25"/>
    <row r="196" s="11" customFormat="1" x14ac:dyDescent="0.25"/>
    <row r="197" s="11" customFormat="1" x14ac:dyDescent="0.25"/>
  </sheetData>
  <sheetProtection algorithmName="SHA-512" hashValue="yJRe4F2n8IBzmLR2KmcmGLkqSoaPO9kpDiwGRPN/2YMMnIFjOFigJhKufSE0Ket78y7hxTieElTpzcPva7ajew==" saltValue="hlLL9fhN1pYyqOBFhqX99A==" spinCount="100000" sheet="1" objects="1" scenarios="1"/>
  <mergeCells count="3">
    <mergeCell ref="B2:C2"/>
    <mergeCell ref="B3:C3"/>
    <mergeCell ref="B4:C4"/>
  </mergeCells>
  <dataValidations count="5">
    <dataValidation type="list" allowBlank="1" showInputMessage="1" showErrorMessage="1" sqref="C13" xr:uid="{E2E184E9-1C01-4C78-AC08-9B40EF3704D8}">
      <formula1>"2000,2500,3000,3500,4000,4500,5000,6000,7000"</formula1>
    </dataValidation>
    <dataValidation type="list" allowBlank="1" showInputMessage="1" showErrorMessage="1" sqref="C9" xr:uid="{77A66D8A-8204-42F8-9866-7B2C17D06A6E}">
      <formula1>"40,45,50,55,60,61,62,63,64,65,66"</formula1>
    </dataValidation>
    <dataValidation type="list" allowBlank="1" showInputMessage="1" showErrorMessage="1" sqref="C10" xr:uid="{9D46407B-E0D2-411D-A1B8-23535CBAFBCC}">
      <formula1>"80,81,82,83,84,85,86,87,88,89,90,91,92,93,94"</formula1>
    </dataValidation>
    <dataValidation type="list" allowBlank="1" showInputMessage="1" showErrorMessage="1" sqref="C16" xr:uid="{1AD93920-0AD6-4FA2-86B2-38331FC2CD94}">
      <formula1>"25,26,27,28,29,30,31,32,33,34,35,36,37,38,39,40,41,42,43,44,45,46,47,48,49,50,51,52,53,54,55,56,57,58,59,60"</formula1>
    </dataValidation>
    <dataValidation type="list" allowBlank="1" showInputMessage="1" showErrorMessage="1" sqref="C18" xr:uid="{08E790F9-0467-45EF-96BE-ADAAA4B4B5EB}">
      <formula1>"1%,2%,3%,4%,5%,6%,7%,8%,9%,10%,11%,12%,13%,14%,15%,16%,17%,18%,19%,20%,21%,22%"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29833-149F-4356-B13E-F8D924F2571F}">
  <dimension ref="A1:AL48"/>
  <sheetViews>
    <sheetView workbookViewId="0">
      <selection activeCell="C7" sqref="C7"/>
    </sheetView>
  </sheetViews>
  <sheetFormatPr defaultRowHeight="15" x14ac:dyDescent="0.25"/>
  <cols>
    <col min="1" max="1" width="9.140625" style="2"/>
    <col min="2" max="2" width="59.140625" style="1" bestFit="1" customWidth="1"/>
    <col min="3" max="3" width="14.140625" style="1" bestFit="1" customWidth="1"/>
    <col min="4" max="4" width="9.140625" style="1"/>
    <col min="5" max="38" width="9.140625" style="2"/>
    <col min="39" max="16384" width="9.140625" style="1"/>
  </cols>
  <sheetData>
    <row r="1" spans="2:4" s="2" customFormat="1" x14ac:dyDescent="0.25"/>
    <row r="2" spans="2:4" s="2" customFormat="1" x14ac:dyDescent="0.25"/>
    <row r="3" spans="2:4" s="2" customFormat="1" x14ac:dyDescent="0.25"/>
    <row r="4" spans="2:4" s="2" customFormat="1" x14ac:dyDescent="0.25"/>
    <row r="5" spans="2:4" ht="16.5" x14ac:dyDescent="0.3">
      <c r="B5" s="3"/>
      <c r="C5" s="3"/>
      <c r="D5" s="3"/>
    </row>
    <row r="6" spans="2:4" ht="18" customHeight="1" x14ac:dyDescent="0.3">
      <c r="B6" s="5" t="s">
        <v>4</v>
      </c>
      <c r="C6" s="6">
        <v>0.09</v>
      </c>
      <c r="D6" s="3"/>
    </row>
    <row r="7" spans="2:4" ht="18" customHeight="1" x14ac:dyDescent="0.3">
      <c r="B7" s="3" t="s">
        <v>1</v>
      </c>
      <c r="C7" s="3">
        <f>'Selecting your numbers'!C11</f>
        <v>30</v>
      </c>
      <c r="D7" s="3"/>
    </row>
    <row r="8" spans="2:4" ht="18" customHeight="1" x14ac:dyDescent="0.3">
      <c r="B8" s="3" t="s">
        <v>5</v>
      </c>
      <c r="C8" s="3">
        <f>'Selecting your numbers'!C15</f>
        <v>30000</v>
      </c>
      <c r="D8" s="3"/>
    </row>
    <row r="9" spans="2:4" ht="18" customHeight="1" x14ac:dyDescent="0.3">
      <c r="B9" s="3" t="s">
        <v>14</v>
      </c>
      <c r="C9" s="3">
        <v>0</v>
      </c>
      <c r="D9" s="3"/>
    </row>
    <row r="10" spans="2:4" ht="18" customHeight="1" x14ac:dyDescent="0.3">
      <c r="B10" s="3" t="s">
        <v>6</v>
      </c>
      <c r="C10" s="4">
        <f>-PV(C6,C7,C8,C9)</f>
        <v>308209.62129065226</v>
      </c>
      <c r="D10" s="3"/>
    </row>
    <row r="11" spans="2:4" ht="18" customHeight="1" x14ac:dyDescent="0.3">
      <c r="B11" s="3" t="s">
        <v>7</v>
      </c>
      <c r="C11" s="3">
        <f>'Selecting your numbers'!C17</f>
        <v>18</v>
      </c>
      <c r="D11" s="3"/>
    </row>
    <row r="12" spans="2:4" ht="18" customHeight="1" x14ac:dyDescent="0.3">
      <c r="B12" s="3" t="s">
        <v>9</v>
      </c>
      <c r="C12" s="3">
        <v>0</v>
      </c>
      <c r="D12" s="3"/>
    </row>
    <row r="13" spans="2:4" ht="18" customHeight="1" x14ac:dyDescent="0.3">
      <c r="B13" s="5" t="s">
        <v>11</v>
      </c>
      <c r="C13" s="6">
        <f>'Selecting your numbers'!$C$18</f>
        <v>0.05</v>
      </c>
      <c r="D13" s="3"/>
    </row>
    <row r="14" spans="2:4" ht="18" customHeight="1" x14ac:dyDescent="0.3">
      <c r="B14" s="3" t="s">
        <v>8</v>
      </c>
      <c r="C14" s="4">
        <f>-PMT(C13,C11,C12,C10)</f>
        <v>10955.687719479172</v>
      </c>
      <c r="D14" s="3"/>
    </row>
    <row r="15" spans="2:4" ht="18" customHeight="1" x14ac:dyDescent="0.3">
      <c r="B15" s="3" t="s">
        <v>10</v>
      </c>
      <c r="C15" s="4">
        <f>C14/12</f>
        <v>912.97397662326432</v>
      </c>
      <c r="D15" s="3"/>
    </row>
    <row r="16" spans="2:4" ht="16.5" x14ac:dyDescent="0.3">
      <c r="B16" s="3"/>
      <c r="C16" s="3"/>
      <c r="D16" s="3"/>
    </row>
    <row r="17" s="2" customFormat="1" x14ac:dyDescent="0.25"/>
    <row r="18" s="2" customFormat="1" x14ac:dyDescent="0.25"/>
    <row r="19" s="2" customFormat="1" x14ac:dyDescent="0.25"/>
    <row r="20" s="2" customFormat="1" x14ac:dyDescent="0.25"/>
    <row r="21" s="2" customFormat="1" x14ac:dyDescent="0.25"/>
    <row r="22" s="2" customFormat="1" x14ac:dyDescent="0.25"/>
    <row r="23" s="2" customFormat="1" x14ac:dyDescent="0.25"/>
    <row r="24" s="2" customFormat="1" x14ac:dyDescent="0.25"/>
    <row r="25" s="2" customFormat="1" x14ac:dyDescent="0.25"/>
    <row r="26" s="2" customFormat="1" x14ac:dyDescent="0.25"/>
    <row r="27" s="2" customFormat="1" x14ac:dyDescent="0.25"/>
    <row r="28" s="2" customFormat="1" x14ac:dyDescent="0.25"/>
    <row r="29" s="2" customFormat="1" x14ac:dyDescent="0.25"/>
    <row r="30" s="2" customFormat="1" x14ac:dyDescent="0.25"/>
    <row r="31" s="2" customFormat="1" x14ac:dyDescent="0.25"/>
    <row r="32" s="2" customFormat="1" x14ac:dyDescent="0.25"/>
    <row r="33" s="2" customFormat="1" x14ac:dyDescent="0.25"/>
    <row r="34" s="2" customFormat="1" x14ac:dyDescent="0.25"/>
    <row r="35" s="2" customFormat="1" x14ac:dyDescent="0.25"/>
    <row r="36" s="2" customFormat="1" x14ac:dyDescent="0.25"/>
    <row r="37" s="2" customFormat="1" x14ac:dyDescent="0.25"/>
    <row r="38" s="2" customFormat="1" x14ac:dyDescent="0.25"/>
    <row r="39" s="2" customFormat="1" x14ac:dyDescent="0.25"/>
    <row r="40" s="2" customFormat="1" x14ac:dyDescent="0.25"/>
    <row r="41" s="2" customFormat="1" x14ac:dyDescent="0.25"/>
    <row r="42" s="2" customFormat="1" x14ac:dyDescent="0.25"/>
    <row r="43" s="2" customFormat="1" x14ac:dyDescent="0.25"/>
    <row r="44" s="2" customFormat="1" x14ac:dyDescent="0.25"/>
    <row r="45" s="2" customFormat="1" x14ac:dyDescent="0.25"/>
    <row r="46" s="2" customFormat="1" x14ac:dyDescent="0.25"/>
    <row r="47" s="2" customFormat="1" x14ac:dyDescent="0.25"/>
    <row r="48" s="2" customFormat="1" x14ac:dyDescent="0.25"/>
  </sheetData>
  <sheetProtection algorithmName="SHA-512" hashValue="YNlWaCb99jrGyTgg/tGnN49q4vdlPPp2hKP9LKTGynixCCY0WZmCdHUdLwuEveHVnsHKr+kJIl+CIcVrACCahw==" saltValue="+lW8K9LkvpnRKBx54/Mbgw==" spinCount="100000" sheet="1" objects="1" scenarios="1"/>
  <dataValidations count="1">
    <dataValidation type="list" allowBlank="1" showInputMessage="1" showErrorMessage="1" sqref="C6 C13" xr:uid="{72505ABC-1577-44A0-AA14-C12C9A22360C}">
      <formula1>"1%,2%,3%,4%,5%,6%,7%,8%,9%,10%"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Selecting your numbers</vt:lpstr>
      <vt:lpstr>Back-end Calculations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ROLAND</dc:creator>
  <cp:lastModifiedBy>HP</cp:lastModifiedBy>
  <dcterms:created xsi:type="dcterms:W3CDTF">2020-04-01T23:15:39Z</dcterms:created>
  <dcterms:modified xsi:type="dcterms:W3CDTF">2020-07-14T17:27:11Z</dcterms:modified>
</cp:coreProperties>
</file>